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GH\DPTC\12. ESTADISTICAS\2019\03.- Publicacion mensual\PDFs disgregado por tema\08. Agosto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IMPORTACIONES!$A$1:$I$36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H35" i="2"/>
  <c r="I31" i="2"/>
  <c r="H28" i="2"/>
  <c r="H25" i="2"/>
  <c r="G24" i="2"/>
  <c r="F24" i="2"/>
  <c r="E24" i="2"/>
  <c r="D24" i="2"/>
  <c r="C24" i="2"/>
  <c r="B24" i="2"/>
  <c r="H24" i="2" s="1"/>
  <c r="H31" i="2" s="1"/>
  <c r="H21" i="2"/>
  <c r="H20" i="2"/>
  <c r="I18" i="2"/>
  <c r="I32" i="2" s="1"/>
  <c r="H16" i="2"/>
  <c r="H15" i="2"/>
  <c r="H14" i="2"/>
  <c r="H12" i="2"/>
  <c r="H10" i="2"/>
  <c r="G9" i="2"/>
  <c r="F9" i="2"/>
  <c r="E9" i="2"/>
  <c r="D9" i="2"/>
  <c r="C9" i="2"/>
  <c r="H9" i="2" s="1"/>
  <c r="H18" i="2" s="1"/>
  <c r="H32" i="2" s="1"/>
  <c r="B9" i="2"/>
  <c r="I35" i="1"/>
  <c r="I36" i="1" s="1"/>
  <c r="H33" i="1"/>
  <c r="H32" i="1"/>
  <c r="H30" i="1"/>
  <c r="G27" i="1"/>
  <c r="F27" i="1"/>
  <c r="E27" i="1"/>
  <c r="D27" i="1"/>
  <c r="H27" i="1" s="1"/>
  <c r="H35" i="1" s="1"/>
  <c r="H36" i="1" s="1"/>
  <c r="C27" i="1"/>
  <c r="B27" i="1"/>
  <c r="I22" i="1"/>
  <c r="H21" i="1"/>
  <c r="H19" i="1"/>
  <c r="H13" i="1"/>
  <c r="H11" i="1"/>
  <c r="H6" i="1"/>
  <c r="H22" i="1" s="1"/>
</calcChain>
</file>

<file path=xl/sharedStrings.xml><?xml version="1.0" encoding="utf-8"?>
<sst xmlns="http://schemas.openxmlformats.org/spreadsheetml/2006/main" count="103" uniqueCount="73">
  <si>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</si>
  <si>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</si>
  <si>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</si>
  <si>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</si>
  <si>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</si>
  <si>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</si>
  <si>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</si>
  <si>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</si>
  <si>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</si>
  <si>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</si>
  <si>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</si>
  <si>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</si>
  <si>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</si>
  <si>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</si>
  <si>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</si>
  <si>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</si>
  <si>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</si>
  <si>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</si>
  <si>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</si>
  <si>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</si>
  <si>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</si>
  <si>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</si>
  <si>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</si>
  <si>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</si>
  <si>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</si>
  <si>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</si>
  <si>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</si>
  <si>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</si>
  <si>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</si>
  <si>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</si>
  <si>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</si>
  <si>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</si>
  <si>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</si>
  <si>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</si>
  <si>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</si>
  <si>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</si>
  <si>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</si>
  <si>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</si>
  <si>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</si>
  <si>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</si>
  <si>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</si>
  <si>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</si>
  <si>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</si>
  <si>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</si>
  <si>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</si>
  <si>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</si>
  <si>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>OTROS**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</si>
  <si>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</si>
  <si>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</si>
  <si>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</si>
  <si>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</si>
  <si>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B5-S50 PPM</t>
  </si>
  <si>
    <t xml:space="preserve"> Diesel B5</t>
  </si>
  <si>
    <t xml:space="preserve"> Turbo Jet A1 </t>
  </si>
  <si>
    <t xml:space="preserve"> Gasolina de Aviación (100 LL)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</si>
  <si>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</si>
  <si>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</si>
  <si>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</si>
  <si>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</si>
  <si>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</si>
  <si>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</si>
  <si>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Nafta Craqueada </t>
  </si>
  <si>
    <t>Nafta de vacío</t>
  </si>
  <si>
    <t xml:space="preserve"> Diesel 2 50 PPM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</si>
  <si>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</si>
  <si>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</si>
  <si>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</si>
  <si>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</si>
  <si>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</si>
  <si>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BALANZA COMERCIAL</t>
  </si>
  <si>
    <t>MOBIL PETROLEUM</t>
  </si>
  <si>
    <t xml:space="preserve"> Fuel Oil</t>
  </si>
  <si>
    <t>BALANZA COMERCIAL
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</si>
</sst>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7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i/>
      <sz val="12"/>
      <name val="Arial Unicode MS"/>
    </font>
    <font>
      <b/>
      <sz val="10"/>
      <name val="Arial Unicode MS"/>
      <family val="2"/>
    </font>
    <font>
      <sz val="1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6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10" fillId="2" borderId="9" xfId="4" applyNumberFormat="1" applyFont="1" applyFill="1" applyBorder="1" applyAlignment="1">
      <alignment horizontal="center" vertical="center" wrapText="1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9" fillId="2" borderId="8" xfId="4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7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164" fontId="7" fillId="2" borderId="13" xfId="2" applyNumberFormat="1" applyFont="1" applyFill="1" applyBorder="1" applyAlignment="1">
      <alignment horizontal="lef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4" fontId="2" fillId="2" borderId="14" xfId="5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vertical="center"/>
    </xf>
    <xf numFmtId="164" fontId="7" fillId="10" borderId="18" xfId="2" applyNumberFormat="1" applyFont="1" applyFill="1" applyBorder="1" applyAlignment="1">
      <alignment horizontal="center" vertical="center" wrapText="1"/>
    </xf>
    <xf numFmtId="164" fontId="7" fillId="10" borderId="19" xfId="2" applyNumberFormat="1" applyFont="1" applyFill="1" applyBorder="1" applyAlignment="1">
      <alignment horizontal="center" vertical="center" wrapText="1"/>
    </xf>
    <xf numFmtId="164" fontId="7" fillId="10" borderId="23" xfId="2" applyNumberFormat="1" applyFont="1" applyFill="1" applyBorder="1" applyAlignment="1">
      <alignment horizontal="center" vertical="center" wrapText="1"/>
    </xf>
    <xf numFmtId="164" fontId="15" fillId="2" borderId="0" xfId="2" applyNumberFormat="1" applyFont="1" applyFill="1" applyAlignment="1">
      <alignment horizontal="left" vertical="center"/>
    </xf>
    <xf numFmtId="164" fontId="15" fillId="2" borderId="0" xfId="2" applyNumberFormat="1" applyFont="1" applyFill="1" applyAlignment="1">
      <alignment horizontal="center" vertical="center"/>
    </xf>
    <xf numFmtId="164" fontId="16" fillId="0" borderId="0" xfId="2" applyNumberFormat="1" applyFont="1" applyAlignment="1">
      <alignment vertical="center"/>
    </xf>
    <xf numFmtId="164" fontId="16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5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43" fontId="2" fillId="2" borderId="8" xfId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25" xfId="3" applyNumberFormat="1" applyFont="1" applyFill="1" applyBorder="1" applyAlignment="1">
      <alignment horizontal="left" vertical="center" wrapText="1"/>
    </xf>
    <xf numFmtId="164" fontId="6" fillId="3" borderId="25" xfId="3" applyNumberFormat="1" applyFont="1" applyFill="1" applyBorder="1" applyAlignment="1">
      <alignment horizontal="center" vertical="center" wrapText="1"/>
    </xf>
    <xf numFmtId="164" fontId="6" fillId="3" borderId="26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27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9" fillId="2" borderId="8" xfId="5" applyNumberFormat="1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14" fillId="4" borderId="8" xfId="2" applyNumberFormat="1" applyFont="1" applyFill="1" applyBorder="1" applyAlignment="1">
      <alignment horizontal="left" vertical="center" wrapText="1"/>
    </xf>
    <xf numFmtId="164" fontId="8" fillId="2" borderId="8" xfId="5" applyNumberFormat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 wrapText="1"/>
    </xf>
    <xf numFmtId="164" fontId="6" fillId="3" borderId="26" xfId="3" applyNumberFormat="1" applyFont="1" applyFill="1" applyBorder="1" applyAlignment="1">
      <alignment horizontal="center" wrapText="1"/>
    </xf>
    <xf numFmtId="164" fontId="6" fillId="3" borderId="0" xfId="3" applyNumberFormat="1" applyFont="1" applyFill="1" applyBorder="1" applyAlignment="1">
      <alignment horizontal="center" wrapText="1"/>
    </xf>
    <xf numFmtId="164" fontId="2" fillId="2" borderId="8" xfId="5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24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28" xfId="3" applyNumberFormat="1" applyFont="1" applyFill="1" applyBorder="1" applyAlignment="1">
      <alignment horizontal="center" vertical="center" wrapText="1"/>
    </xf>
    <xf numFmtId="164" fontId="11" fillId="7" borderId="29" xfId="3" applyNumberFormat="1" applyFont="1" applyFill="1" applyBorder="1" applyAlignment="1">
      <alignment horizontal="center" vertical="center" wrapText="1"/>
    </xf>
    <xf numFmtId="164" fontId="11" fillId="7" borderId="30" xfId="3" applyNumberFormat="1" applyFont="1" applyFill="1" applyBorder="1" applyAlignment="1">
      <alignment horizontal="center" vertical="center" wrapText="1"/>
    </xf>
    <xf numFmtId="164" fontId="11" fillId="7" borderId="24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24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justify" vertical="center" wrapText="1"/>
    </xf>
    <xf numFmtId="164" fontId="7" fillId="10" borderId="15" xfId="2" applyNumberFormat="1" applyFont="1" applyFill="1" applyBorder="1" applyAlignment="1">
      <alignment horizontal="center" vertical="center" wrapText="1"/>
    </xf>
    <xf numFmtId="164" fontId="7" fillId="10" borderId="16" xfId="2" applyNumberFormat="1" applyFont="1" applyFill="1" applyBorder="1" applyAlignment="1">
      <alignment horizontal="center" vertical="center" wrapText="1"/>
    </xf>
    <xf numFmtId="164" fontId="7" fillId="10" borderId="17" xfId="2" applyNumberFormat="1" applyFont="1" applyFill="1" applyBorder="1" applyAlignment="1">
      <alignment horizontal="center" vertical="center" wrapText="1"/>
    </xf>
    <xf numFmtId="164" fontId="7" fillId="10" borderId="20" xfId="2" applyNumberFormat="1" applyFont="1" applyFill="1" applyBorder="1" applyAlignment="1">
      <alignment horizontal="center" vertical="center" wrapText="1"/>
    </xf>
    <xf numFmtId="164" fontId="7" fillId="10" borderId="21" xfId="2" applyNumberFormat="1" applyFont="1" applyFill="1" applyBorder="1" applyAlignment="1">
      <alignment horizontal="center" vertical="center" wrapText="1"/>
    </xf>
    <xf numFmtId="164" fontId="7" fillId="10" borderId="22" xfId="2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0" zoomScaleNormal="65" zoomScaleSheetLayoutView="100" workbookViewId="0">
      <selection activeCell="D13" sqref="D13"/>
    </sheetView>
  </sheetViews>
  <sheetFormatPr baseColWidth="10" defaultColWidth="12.5703125" defaultRowHeight="12.75"/>
  <cols>
    <col min="1" max="1" width="42.7109375" style="43" bestFit="1" customWidth="1"/>
    <col min="2" max="2" width="14.42578125" style="50" bestFit="1" customWidth="1"/>
    <col min="3" max="3" width="16.5703125" style="50" bestFit="1" customWidth="1"/>
    <col min="4" max="4" width="17.42578125" style="50" customWidth="1"/>
    <col min="5" max="5" width="13.85546875" style="50" bestFit="1" customWidth="1"/>
    <col min="6" max="6" width="20.85546875" style="50" bestFit="1" customWidth="1"/>
    <col min="7" max="7" width="10.85546875" style="50" bestFit="1" customWidth="1"/>
    <col min="8" max="8" width="12.140625" style="50" bestFit="1" customWidth="1"/>
    <col min="9" max="9" width="14.7109375" style="26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5" t="s">
        <v>72</v>
      </c>
      <c r="B2" s="86"/>
      <c r="C2" s="86"/>
      <c r="D2" s="86"/>
      <c r="E2" s="86"/>
      <c r="F2" s="86"/>
      <c r="G2" s="86"/>
      <c r="H2" s="86"/>
      <c r="I2" s="86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52" t="s">
        <v>0</v>
      </c>
      <c r="B4" s="87" t="s">
        <v>1</v>
      </c>
      <c r="C4" s="88"/>
      <c r="D4" s="88"/>
      <c r="E4" s="88"/>
      <c r="F4" s="88"/>
      <c r="G4" s="89"/>
      <c r="H4" s="87" t="s">
        <v>2</v>
      </c>
      <c r="I4" s="89"/>
    </row>
    <row r="5" spans="1:11" ht="21" customHeight="1" thickBot="1">
      <c r="A5" s="52" t="s">
        <v>3</v>
      </c>
      <c r="B5" s="74" t="s">
        <v>4</v>
      </c>
      <c r="C5" s="74" t="s">
        <v>5</v>
      </c>
      <c r="D5" s="75" t="s">
        <v>6</v>
      </c>
      <c r="E5" s="5" t="s">
        <v>7</v>
      </c>
      <c r="F5" s="76" t="s">
        <v>8</v>
      </c>
      <c r="G5" s="76" t="s">
        <v>9</v>
      </c>
      <c r="H5" s="75" t="s">
        <v>10</v>
      </c>
      <c r="I5" s="5" t="s">
        <v>11</v>
      </c>
    </row>
    <row r="6" spans="1:11" ht="21" customHeight="1">
      <c r="A6" s="53" t="s">
        <v>12</v>
      </c>
      <c r="B6" s="79"/>
      <c r="C6" s="79"/>
      <c r="D6" s="79"/>
      <c r="E6" s="79">
        <v>5655.5654399999994</v>
      </c>
      <c r="F6" s="79"/>
      <c r="G6" s="79"/>
      <c r="H6" s="7">
        <f>+SUM(B6:G6)</f>
        <v>5655.5654399999994</v>
      </c>
      <c r="I6" s="7">
        <v>49221.833000000006</v>
      </c>
    </row>
    <row r="7" spans="1:11" ht="21" customHeight="1">
      <c r="A7" s="54" t="s">
        <v>13</v>
      </c>
      <c r="B7" s="79"/>
      <c r="C7" s="79"/>
      <c r="D7" s="79"/>
      <c r="E7" s="79"/>
      <c r="F7" s="79"/>
      <c r="G7" s="79"/>
      <c r="H7" s="8"/>
      <c r="I7" s="8"/>
    </row>
    <row r="8" spans="1:11" ht="21" customHeight="1">
      <c r="A8" s="55" t="s">
        <v>14</v>
      </c>
      <c r="B8" s="79"/>
      <c r="C8" s="79"/>
      <c r="D8" s="79"/>
      <c r="E8" s="79"/>
      <c r="F8" s="79"/>
      <c r="G8" s="79"/>
      <c r="H8" s="8"/>
      <c r="I8" s="8"/>
    </row>
    <row r="9" spans="1:11" ht="21" customHeight="1">
      <c r="A9" s="55" t="s">
        <v>15</v>
      </c>
      <c r="B9" s="79"/>
      <c r="C9" s="79"/>
      <c r="D9" s="79"/>
      <c r="E9" s="79"/>
      <c r="F9" s="79"/>
      <c r="G9" s="79"/>
      <c r="H9" s="8"/>
      <c r="I9" s="8"/>
    </row>
    <row r="10" spans="1:11" ht="21" customHeight="1">
      <c r="A10" s="56" t="s">
        <v>16</v>
      </c>
      <c r="B10" s="10"/>
      <c r="C10" s="10"/>
      <c r="D10" s="80"/>
      <c r="E10" s="80"/>
      <c r="F10" s="80"/>
      <c r="G10" s="80"/>
      <c r="H10" s="7"/>
      <c r="I10" s="7"/>
      <c r="K10" s="9"/>
    </row>
    <row r="11" spans="1:11" ht="21" customHeight="1">
      <c r="A11" s="53" t="s">
        <v>17</v>
      </c>
      <c r="B11" s="6">
        <v>283.82366999999988</v>
      </c>
      <c r="C11" s="6">
        <v>31.758210000000002</v>
      </c>
      <c r="D11" s="79"/>
      <c r="E11" s="79"/>
      <c r="F11" s="79">
        <v>134.72551000000004</v>
      </c>
      <c r="G11" s="79">
        <v>21.033760000000001</v>
      </c>
      <c r="H11" s="7">
        <f>+SUM(B11:G11)</f>
        <v>471.34114999999997</v>
      </c>
      <c r="I11" s="7">
        <v>42458.179000000004</v>
      </c>
    </row>
    <row r="12" spans="1:11" ht="21" customHeight="1">
      <c r="A12" s="53" t="s">
        <v>18</v>
      </c>
      <c r="B12" s="6"/>
      <c r="C12" s="6"/>
      <c r="D12" s="79"/>
      <c r="E12" s="79"/>
      <c r="F12" s="79"/>
      <c r="G12" s="81"/>
      <c r="H12" s="7"/>
      <c r="I12" s="7"/>
    </row>
    <row r="13" spans="1:11" ht="21" customHeight="1">
      <c r="A13" s="53" t="s">
        <v>19</v>
      </c>
      <c r="B13" s="6">
        <v>118.17022999999998</v>
      </c>
      <c r="C13" s="6">
        <v>437.15499999999997</v>
      </c>
      <c r="D13" s="79"/>
      <c r="E13" s="79"/>
      <c r="F13" s="79"/>
      <c r="G13" s="79">
        <v>120.42834000000002</v>
      </c>
      <c r="H13" s="7">
        <f>+SUM(B13:G13)</f>
        <v>675.75356999999997</v>
      </c>
      <c r="I13" s="7">
        <v>36193.652999999998</v>
      </c>
    </row>
    <row r="14" spans="1:11" ht="21" customHeight="1">
      <c r="A14" s="53" t="s">
        <v>20</v>
      </c>
      <c r="B14" s="6"/>
      <c r="C14" s="6"/>
      <c r="D14" s="79"/>
      <c r="E14" s="79"/>
      <c r="F14" s="79"/>
      <c r="G14" s="79"/>
      <c r="H14" s="7"/>
      <c r="I14" s="7"/>
    </row>
    <row r="15" spans="1:11" ht="21" customHeight="1">
      <c r="A15" s="57" t="s">
        <v>21</v>
      </c>
      <c r="B15" s="79"/>
      <c r="C15" s="79"/>
      <c r="D15" s="79"/>
      <c r="E15" s="79"/>
      <c r="F15" s="79"/>
      <c r="G15" s="79"/>
      <c r="H15" s="8"/>
      <c r="I15" s="8"/>
    </row>
    <row r="16" spans="1:11" ht="21" customHeight="1">
      <c r="A16" s="55" t="s">
        <v>22</v>
      </c>
      <c r="B16" s="79"/>
      <c r="C16" s="79"/>
      <c r="D16" s="79"/>
      <c r="E16" s="79"/>
      <c r="F16" s="79"/>
      <c r="G16" s="79"/>
      <c r="H16" s="8"/>
      <c r="I16" s="8"/>
    </row>
    <row r="17" spans="1:12" ht="21" customHeight="1">
      <c r="A17" s="53" t="s">
        <v>23</v>
      </c>
      <c r="B17" s="80"/>
      <c r="C17" s="80"/>
      <c r="D17" s="80"/>
      <c r="E17" s="80"/>
      <c r="F17" s="80"/>
      <c r="G17" s="80"/>
      <c r="H17" s="7"/>
      <c r="I17" s="7"/>
    </row>
    <row r="18" spans="1:12" ht="21" customHeight="1">
      <c r="A18" s="53" t="s">
        <v>24</v>
      </c>
      <c r="B18" s="79"/>
      <c r="C18" s="79"/>
      <c r="D18" s="79"/>
      <c r="E18" s="79"/>
      <c r="F18" s="79"/>
      <c r="G18" s="79"/>
      <c r="H18" s="7"/>
      <c r="I18" s="7"/>
    </row>
    <row r="19" spans="1:12" ht="21" customHeight="1">
      <c r="A19" s="56" t="s">
        <v>25</v>
      </c>
      <c r="B19" s="79"/>
      <c r="C19" s="79"/>
      <c r="D19" s="79"/>
      <c r="E19" s="79"/>
      <c r="F19" s="79"/>
      <c r="G19" s="79">
        <v>5.272940155813953</v>
      </c>
      <c r="H19" s="7">
        <f>+SUM(B19:G19)</f>
        <v>5.272940155813953</v>
      </c>
      <c r="I19" s="7">
        <v>1467.8619999999999</v>
      </c>
    </row>
    <row r="20" spans="1:12" ht="21" customHeight="1">
      <c r="A20" s="56" t="s">
        <v>26</v>
      </c>
      <c r="B20" s="79"/>
      <c r="C20" s="79"/>
      <c r="D20" s="79"/>
      <c r="E20" s="79"/>
      <c r="F20" s="79"/>
      <c r="G20" s="79"/>
      <c r="H20" s="7"/>
      <c r="I20" s="7"/>
    </row>
    <row r="21" spans="1:12" ht="21" customHeight="1">
      <c r="A21" s="53" t="s">
        <v>27</v>
      </c>
      <c r="B21" s="82"/>
      <c r="C21" s="82"/>
      <c r="D21" s="82"/>
      <c r="E21" s="82"/>
      <c r="F21" s="82"/>
      <c r="G21" s="79">
        <v>0.32500735669988928</v>
      </c>
      <c r="H21" s="7">
        <f>+SUM(B21:G21)</f>
        <v>0.32500735669988928</v>
      </c>
      <c r="I21" s="7">
        <v>103.21799999999999</v>
      </c>
    </row>
    <row r="22" spans="1:12" ht="21" customHeight="1" thickBot="1">
      <c r="A22" s="90" t="s">
        <v>28</v>
      </c>
      <c r="B22" s="91"/>
      <c r="C22" s="91"/>
      <c r="D22" s="91"/>
      <c r="E22" s="91"/>
      <c r="F22" s="91"/>
      <c r="G22" s="92"/>
      <c r="H22" s="58">
        <f>+SUM(H6:H21)</f>
        <v>6808.2581075125127</v>
      </c>
      <c r="I22" s="58">
        <f>+SUM(I6:I21)</f>
        <v>129444.745</v>
      </c>
    </row>
    <row r="23" spans="1:12" ht="21" customHeight="1" thickBot="1">
      <c r="A23" s="59" t="s">
        <v>29</v>
      </c>
      <c r="B23" s="60" t="s">
        <v>4</v>
      </c>
      <c r="C23" s="61" t="s">
        <v>30</v>
      </c>
      <c r="D23" s="62" t="s">
        <v>6</v>
      </c>
      <c r="E23" s="61" t="s">
        <v>7</v>
      </c>
      <c r="F23" s="77" t="s">
        <v>8</v>
      </c>
      <c r="G23" s="63" t="s">
        <v>9</v>
      </c>
      <c r="H23" s="62" t="s">
        <v>10</v>
      </c>
      <c r="I23" s="61" t="s">
        <v>11</v>
      </c>
    </row>
    <row r="24" spans="1:12" ht="21" customHeight="1">
      <c r="A24" s="56" t="s">
        <v>31</v>
      </c>
      <c r="B24" s="82"/>
      <c r="C24" s="82"/>
      <c r="D24" s="82"/>
      <c r="E24" s="82"/>
      <c r="F24" s="82"/>
      <c r="G24" s="82"/>
      <c r="H24" s="7"/>
      <c r="I24" s="64"/>
    </row>
    <row r="25" spans="1:12" s="13" customFormat="1" ht="21" customHeight="1">
      <c r="A25" s="54" t="s">
        <v>32</v>
      </c>
      <c r="B25" s="11"/>
      <c r="C25" s="11"/>
      <c r="D25" s="11">
        <v>1277.0209600000003</v>
      </c>
      <c r="E25" s="82"/>
      <c r="F25" s="82"/>
      <c r="G25" s="82"/>
      <c r="H25" s="7"/>
      <c r="I25" s="64"/>
      <c r="J25" s="12"/>
      <c r="K25" s="12"/>
      <c r="L25" s="3"/>
    </row>
    <row r="26" spans="1:12" s="15" customFormat="1" ht="21" customHeight="1">
      <c r="A26" s="55" t="s">
        <v>33</v>
      </c>
      <c r="B26" s="11">
        <v>228.23894000000001</v>
      </c>
      <c r="C26" s="11">
        <v>25.97141000000002</v>
      </c>
      <c r="D26" s="11"/>
      <c r="E26" s="82"/>
      <c r="F26" s="82"/>
      <c r="G26" s="82"/>
      <c r="H26" s="7"/>
      <c r="I26" s="64"/>
      <c r="J26" s="14"/>
      <c r="K26" s="14"/>
    </row>
    <row r="27" spans="1:12" s="15" customFormat="1" ht="21" customHeight="1">
      <c r="A27" s="56" t="s">
        <v>34</v>
      </c>
      <c r="B27" s="10">
        <f t="shared" ref="B27:G27" si="0">+B25+B26</f>
        <v>228.23894000000001</v>
      </c>
      <c r="C27" s="10">
        <f t="shared" si="0"/>
        <v>25.97141000000002</v>
      </c>
      <c r="D27" s="10">
        <f t="shared" si="0"/>
        <v>1277.0209600000003</v>
      </c>
      <c r="E27" s="80">
        <f t="shared" si="0"/>
        <v>0</v>
      </c>
      <c r="F27" s="80">
        <f t="shared" si="0"/>
        <v>0</v>
      </c>
      <c r="G27" s="80">
        <f t="shared" si="0"/>
        <v>0</v>
      </c>
      <c r="H27" s="7">
        <f>+SUM(B27:G27)</f>
        <v>1531.2313100000003</v>
      </c>
      <c r="I27" s="64">
        <v>75685.793999999994</v>
      </c>
      <c r="J27" s="14"/>
      <c r="K27" s="14"/>
    </row>
    <row r="28" spans="1:12" s="13" customFormat="1" ht="21" customHeight="1">
      <c r="A28" s="56" t="s">
        <v>35</v>
      </c>
      <c r="B28" s="6"/>
      <c r="C28" s="6"/>
      <c r="D28" s="6"/>
      <c r="E28" s="79"/>
      <c r="F28" s="79"/>
      <c r="G28" s="82"/>
      <c r="H28" s="7"/>
      <c r="I28" s="64"/>
      <c r="J28" s="12"/>
      <c r="K28" s="12"/>
      <c r="L28" s="16"/>
    </row>
    <row r="29" spans="1:12" s="13" customFormat="1" ht="21" customHeight="1">
      <c r="A29" s="56" t="s">
        <v>36</v>
      </c>
      <c r="B29" s="6"/>
      <c r="C29" s="6"/>
      <c r="D29" s="6"/>
      <c r="E29" s="79"/>
      <c r="F29" s="79"/>
      <c r="G29" s="82"/>
      <c r="H29" s="7"/>
      <c r="I29" s="64"/>
      <c r="J29" s="12"/>
      <c r="K29" s="12"/>
      <c r="L29" s="16"/>
    </row>
    <row r="30" spans="1:12" s="13" customFormat="1" ht="21" customHeight="1">
      <c r="A30" s="56" t="s">
        <v>37</v>
      </c>
      <c r="B30" s="11"/>
      <c r="C30" s="11">
        <v>63.573029999999889</v>
      </c>
      <c r="D30" s="11"/>
      <c r="E30" s="82"/>
      <c r="F30" s="82"/>
      <c r="G30" s="82"/>
      <c r="H30" s="7">
        <f>+SUM(B30:G30)</f>
        <v>63.573029999999889</v>
      </c>
      <c r="I30" s="64">
        <v>5851.5020000000004</v>
      </c>
      <c r="J30" s="12"/>
      <c r="K30" s="12"/>
      <c r="L30" s="16"/>
    </row>
    <row r="31" spans="1:12" s="13" customFormat="1" ht="21" customHeight="1">
      <c r="A31" s="56" t="s">
        <v>38</v>
      </c>
      <c r="B31" s="11"/>
      <c r="C31" s="11"/>
      <c r="D31" s="11"/>
      <c r="E31" s="82"/>
      <c r="F31" s="82"/>
      <c r="G31" s="82"/>
      <c r="H31" s="7"/>
      <c r="I31" s="64"/>
      <c r="J31" s="12"/>
      <c r="K31" s="12"/>
      <c r="L31" s="16"/>
    </row>
    <row r="32" spans="1:12" s="13" customFormat="1" ht="21" customHeight="1">
      <c r="A32" s="56" t="s">
        <v>39</v>
      </c>
      <c r="B32" s="11">
        <v>988.35398999999995</v>
      </c>
      <c r="C32" s="11"/>
      <c r="D32" s="11"/>
      <c r="E32" s="82"/>
      <c r="F32" s="82"/>
      <c r="G32" s="82"/>
      <c r="H32" s="7">
        <f>+SUM(B32:G32)</f>
        <v>988.35398999999995</v>
      </c>
      <c r="I32" s="64">
        <v>43674.050999999999</v>
      </c>
      <c r="J32" s="12"/>
      <c r="K32" s="12"/>
      <c r="L32" s="3"/>
    </row>
    <row r="33" spans="1:18" s="13" customFormat="1" ht="21" customHeight="1">
      <c r="A33" s="56" t="s">
        <v>40</v>
      </c>
      <c r="B33" s="11"/>
      <c r="C33" s="11"/>
      <c r="D33" s="11"/>
      <c r="E33" s="82"/>
      <c r="F33" s="82"/>
      <c r="G33" s="82">
        <v>0.32171682436323362</v>
      </c>
      <c r="H33" s="7">
        <f>+SUM(B33:G33)</f>
        <v>0.32171682436323362</v>
      </c>
      <c r="I33" s="64">
        <v>50.427999999999997</v>
      </c>
      <c r="J33" s="12"/>
      <c r="K33" s="12"/>
      <c r="L33" s="3"/>
    </row>
    <row r="34" spans="1:18" s="13" customFormat="1" ht="21" customHeight="1">
      <c r="A34" s="56" t="s">
        <v>41</v>
      </c>
      <c r="B34" s="11"/>
      <c r="C34" s="11"/>
      <c r="D34" s="11"/>
      <c r="E34" s="11"/>
      <c r="F34" s="11"/>
      <c r="G34" s="11"/>
      <c r="H34" s="7"/>
      <c r="I34" s="64"/>
      <c r="J34" s="12"/>
      <c r="K34" s="12"/>
      <c r="L34" s="3"/>
    </row>
    <row r="35" spans="1:18" ht="21" customHeight="1">
      <c r="A35" s="93" t="s">
        <v>28</v>
      </c>
      <c r="B35" s="94"/>
      <c r="C35" s="94"/>
      <c r="D35" s="94"/>
      <c r="E35" s="94"/>
      <c r="F35" s="94"/>
      <c r="G35" s="95"/>
      <c r="H35" s="17">
        <f>+SUM(H24:H34)</f>
        <v>2583.4800468243634</v>
      </c>
      <c r="I35" s="17">
        <f>+SUM(I24:I34)</f>
        <v>125261.77500000001</v>
      </c>
      <c r="J35" s="12"/>
      <c r="K35" s="12"/>
    </row>
    <row r="36" spans="1:18" ht="21" customHeight="1">
      <c r="A36" s="96" t="s">
        <v>42</v>
      </c>
      <c r="B36" s="97"/>
      <c r="C36" s="97"/>
      <c r="D36" s="97"/>
      <c r="E36" s="97"/>
      <c r="F36" s="97"/>
      <c r="G36" s="98"/>
      <c r="H36" s="78">
        <f>H35+H22</f>
        <v>9391.7381543368756</v>
      </c>
      <c r="I36" s="78">
        <f>I35+I22</f>
        <v>254706.52000000002</v>
      </c>
    </row>
    <row r="37" spans="1:18" ht="3" customHeight="1">
      <c r="A37" s="39"/>
      <c r="B37" s="40"/>
      <c r="C37" s="40"/>
      <c r="D37" s="40"/>
      <c r="E37" s="40"/>
      <c r="F37" s="40"/>
      <c r="G37" s="40"/>
      <c r="H37" s="40"/>
      <c r="K37" s="25"/>
      <c r="L37" s="25"/>
      <c r="M37" s="25"/>
      <c r="N37" s="25"/>
      <c r="O37" s="25"/>
      <c r="P37" s="25"/>
      <c r="Q37" s="25"/>
      <c r="R37" s="25"/>
    </row>
    <row r="38" spans="1:18" s="41" customFormat="1" ht="28.5" customHeight="1">
      <c r="A38" s="83"/>
      <c r="B38" s="84"/>
      <c r="C38" s="84"/>
      <c r="D38" s="84"/>
      <c r="E38" s="84"/>
      <c r="F38" s="84"/>
      <c r="G38" s="84"/>
      <c r="H38" s="84"/>
      <c r="I38" s="84"/>
      <c r="K38" s="42"/>
      <c r="L38" s="42"/>
      <c r="M38" s="42"/>
      <c r="N38" s="42"/>
      <c r="O38" s="42"/>
      <c r="P38" s="42"/>
      <c r="Q38" s="42"/>
      <c r="R38" s="42"/>
    </row>
    <row r="39" spans="1:18" s="41" customFormat="1" ht="15.95" customHeight="1">
      <c r="A39" s="43"/>
      <c r="B39" s="44"/>
      <c r="C39" s="44"/>
      <c r="D39" s="44"/>
      <c r="E39" s="44"/>
      <c r="F39" s="44"/>
      <c r="G39" s="44"/>
      <c r="H39" s="44"/>
      <c r="I39" s="44"/>
      <c r="K39" s="42"/>
      <c r="L39" s="42"/>
      <c r="M39" s="42"/>
      <c r="N39" s="42"/>
      <c r="O39" s="42"/>
      <c r="P39" s="42"/>
      <c r="Q39" s="42"/>
      <c r="R39" s="42"/>
    </row>
    <row r="40" spans="1:18" s="41" customFormat="1" ht="14.25">
      <c r="A40" s="45"/>
      <c r="B40" s="46"/>
      <c r="C40" s="47"/>
      <c r="D40" s="47"/>
      <c r="E40" s="47"/>
      <c r="F40" s="47"/>
      <c r="G40" s="47"/>
      <c r="H40" s="47"/>
      <c r="I40" s="44"/>
    </row>
    <row r="41" spans="1:18" s="41" customFormat="1" ht="14.25">
      <c r="A41" s="45"/>
      <c r="B41" s="46"/>
      <c r="C41" s="47"/>
      <c r="D41" s="47"/>
      <c r="E41" s="47"/>
      <c r="F41" s="47"/>
      <c r="G41" s="47"/>
      <c r="H41" s="47"/>
      <c r="I41" s="44"/>
    </row>
    <row r="42" spans="1:18">
      <c r="B42" s="48"/>
      <c r="C42" s="49"/>
      <c r="D42" s="49"/>
      <c r="E42" s="49"/>
      <c r="F42" s="49"/>
      <c r="G42" s="49"/>
      <c r="H42" s="48"/>
    </row>
    <row r="43" spans="1:18">
      <c r="B43" s="48"/>
      <c r="C43" s="49"/>
      <c r="D43" s="49"/>
      <c r="E43" s="49"/>
      <c r="F43" s="49"/>
      <c r="G43" s="49"/>
      <c r="H43" s="48"/>
    </row>
    <row r="44" spans="1:18" s="26" customFormat="1">
      <c r="A44" s="43"/>
      <c r="B44" s="48"/>
      <c r="C44" s="49"/>
      <c r="D44" s="49"/>
      <c r="E44" s="49"/>
      <c r="F44" s="49"/>
      <c r="G44" s="49"/>
      <c r="H44" s="48"/>
      <c r="J44" s="3"/>
      <c r="K44" s="3"/>
      <c r="L44" s="3"/>
      <c r="M44" s="3"/>
      <c r="N44" s="3"/>
      <c r="O44" s="3"/>
      <c r="P44" s="3"/>
      <c r="Q44" s="3"/>
      <c r="R44" s="3"/>
    </row>
    <row r="45" spans="1:18" s="26" customFormat="1">
      <c r="A45" s="43"/>
      <c r="B45" s="48"/>
      <c r="C45" s="49"/>
      <c r="D45" s="49"/>
      <c r="E45" s="49"/>
      <c r="F45" s="49"/>
      <c r="G45" s="49"/>
      <c r="H45" s="48"/>
      <c r="J45" s="3"/>
      <c r="K45" s="3"/>
      <c r="L45" s="3"/>
      <c r="M45" s="3"/>
      <c r="N45" s="3"/>
      <c r="O45" s="3"/>
      <c r="P45" s="3"/>
      <c r="Q45" s="3"/>
      <c r="R45" s="3"/>
    </row>
    <row r="46" spans="1:18" s="26" customFormat="1">
      <c r="A46" s="43"/>
      <c r="B46" s="48"/>
      <c r="C46" s="49"/>
      <c r="D46" s="49"/>
      <c r="E46" s="49"/>
      <c r="F46" s="49"/>
      <c r="G46" s="49"/>
      <c r="H46" s="48"/>
      <c r="J46" s="3"/>
      <c r="K46" s="3"/>
      <c r="L46" s="3"/>
      <c r="M46" s="3"/>
      <c r="N46" s="3"/>
      <c r="O46" s="3"/>
      <c r="P46" s="3"/>
      <c r="Q46" s="3"/>
      <c r="R46" s="3"/>
    </row>
    <row r="47" spans="1:18" s="26" customFormat="1">
      <c r="A47" s="43"/>
      <c r="B47" s="48"/>
      <c r="C47" s="49"/>
      <c r="D47" s="49"/>
      <c r="E47" s="49"/>
      <c r="F47" s="49"/>
      <c r="G47" s="49"/>
      <c r="H47" s="48"/>
      <c r="J47" s="3"/>
      <c r="K47" s="3"/>
      <c r="L47" s="3"/>
      <c r="M47" s="3"/>
      <c r="N47" s="3"/>
      <c r="O47" s="3"/>
      <c r="P47" s="3"/>
      <c r="Q47" s="3"/>
      <c r="R47" s="3"/>
    </row>
    <row r="48" spans="1:18" s="26" customFormat="1">
      <c r="A48" s="43"/>
      <c r="B48" s="48"/>
      <c r="C48" s="49"/>
      <c r="D48" s="49"/>
      <c r="E48" s="49"/>
      <c r="F48" s="49"/>
      <c r="G48" s="49"/>
      <c r="H48" s="48"/>
      <c r="J48" s="3"/>
      <c r="K48" s="3"/>
      <c r="L48" s="3"/>
      <c r="M48" s="3"/>
      <c r="N48" s="3"/>
      <c r="O48" s="3"/>
      <c r="P48" s="3"/>
      <c r="Q48" s="3"/>
      <c r="R48" s="3"/>
    </row>
    <row r="49" spans="1:18" s="26" customFormat="1">
      <c r="A49" s="43"/>
      <c r="B49" s="48"/>
      <c r="C49" s="49"/>
      <c r="D49" s="49"/>
      <c r="E49" s="49"/>
      <c r="F49" s="49"/>
      <c r="G49" s="49"/>
      <c r="H49" s="48"/>
      <c r="J49" s="3"/>
      <c r="K49" s="3"/>
      <c r="L49" s="3"/>
      <c r="M49" s="3"/>
      <c r="N49" s="3"/>
      <c r="O49" s="3"/>
      <c r="P49" s="3"/>
      <c r="Q49" s="3"/>
      <c r="R49" s="3"/>
    </row>
    <row r="50" spans="1:18" s="26" customFormat="1">
      <c r="A50" s="43"/>
      <c r="B50" s="48"/>
      <c r="C50" s="49"/>
      <c r="D50" s="49"/>
      <c r="E50" s="49"/>
      <c r="F50" s="49"/>
      <c r="G50" s="49"/>
      <c r="H50" s="48"/>
      <c r="J50" s="3"/>
      <c r="K50" s="3"/>
      <c r="L50" s="3"/>
      <c r="M50" s="3"/>
      <c r="N50" s="3"/>
      <c r="O50" s="3"/>
      <c r="P50" s="3"/>
      <c r="Q50" s="3"/>
      <c r="R50" s="3"/>
    </row>
    <row r="51" spans="1:18" s="26" customFormat="1">
      <c r="A51" s="43"/>
      <c r="B51" s="48"/>
      <c r="C51" s="49"/>
      <c r="D51" s="49"/>
      <c r="E51" s="49"/>
      <c r="F51" s="49"/>
      <c r="G51" s="49"/>
      <c r="H51" s="48"/>
      <c r="J51" s="3"/>
      <c r="K51" s="3"/>
      <c r="L51" s="3"/>
      <c r="M51" s="3"/>
      <c r="N51" s="3"/>
      <c r="O51" s="3"/>
      <c r="P51" s="3"/>
      <c r="Q51" s="3"/>
      <c r="R51" s="3"/>
    </row>
    <row r="52" spans="1:18" s="26" customFormat="1">
      <c r="A52" s="43"/>
      <c r="B52" s="48"/>
      <c r="C52" s="49"/>
      <c r="D52" s="49"/>
      <c r="E52" s="49"/>
      <c r="F52" s="49"/>
      <c r="G52" s="49"/>
      <c r="H52" s="48"/>
      <c r="J52" s="3"/>
      <c r="K52" s="3"/>
      <c r="L52" s="3"/>
      <c r="M52" s="3"/>
      <c r="N52" s="3"/>
      <c r="O52" s="3"/>
      <c r="P52" s="3"/>
      <c r="Q52" s="3"/>
      <c r="R52" s="3"/>
    </row>
    <row r="53" spans="1:18" s="26" customFormat="1">
      <c r="A53" s="43"/>
      <c r="B53" s="48"/>
      <c r="C53" s="49"/>
      <c r="D53" s="49"/>
      <c r="E53" s="49"/>
      <c r="F53" s="49"/>
      <c r="G53" s="49"/>
      <c r="H53" s="48"/>
      <c r="J53" s="3"/>
      <c r="K53" s="3"/>
      <c r="L53" s="3"/>
      <c r="M53" s="3"/>
      <c r="N53" s="3"/>
      <c r="O53" s="3"/>
      <c r="P53" s="3"/>
      <c r="Q53" s="3"/>
      <c r="R53" s="3"/>
    </row>
    <row r="54" spans="1:18" s="26" customFormat="1">
      <c r="A54" s="43"/>
      <c r="B54" s="48"/>
      <c r="C54" s="48"/>
      <c r="D54" s="48"/>
      <c r="E54" s="48"/>
      <c r="F54" s="48"/>
      <c r="G54" s="48"/>
      <c r="H54" s="48"/>
      <c r="J54" s="3"/>
      <c r="K54" s="3"/>
      <c r="L54" s="3"/>
      <c r="M54" s="3"/>
      <c r="N54" s="3"/>
      <c r="O54" s="3"/>
      <c r="P54" s="3"/>
      <c r="Q54" s="3"/>
      <c r="R54" s="3"/>
    </row>
    <row r="55" spans="1:18" s="26" customFormat="1">
      <c r="A55" s="43"/>
      <c r="B55" s="48"/>
      <c r="C55" s="48"/>
      <c r="D55" s="48"/>
      <c r="E55" s="48"/>
      <c r="F55" s="48"/>
      <c r="G55" s="48"/>
      <c r="H55" s="48"/>
      <c r="J55" s="3"/>
      <c r="K55" s="3"/>
      <c r="L55" s="3"/>
      <c r="M55" s="3"/>
      <c r="N55" s="3"/>
      <c r="O55" s="3"/>
      <c r="P55" s="3"/>
      <c r="Q55" s="3"/>
      <c r="R55" s="3"/>
    </row>
    <row r="56" spans="1:18" s="26" customFormat="1">
      <c r="A56" s="43"/>
      <c r="B56" s="48"/>
      <c r="C56" s="48"/>
      <c r="D56" s="48"/>
      <c r="E56" s="48"/>
      <c r="F56" s="48"/>
      <c r="G56" s="48"/>
      <c r="H56" s="48"/>
      <c r="J56" s="3"/>
      <c r="K56" s="3"/>
      <c r="L56" s="3"/>
      <c r="M56" s="3"/>
      <c r="N56" s="3"/>
      <c r="O56" s="3"/>
      <c r="P56" s="3"/>
      <c r="Q56" s="3"/>
      <c r="R56" s="3"/>
    </row>
    <row r="57" spans="1:18" s="26" customFormat="1">
      <c r="A57" s="43"/>
      <c r="B57" s="48"/>
      <c r="C57" s="48"/>
      <c r="D57" s="48"/>
      <c r="E57" s="48"/>
      <c r="F57" s="48"/>
      <c r="G57" s="48"/>
      <c r="H57" s="48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topLeftCell="A13" zoomScaleNormal="65" zoomScaleSheetLayoutView="100" workbookViewId="0">
      <selection activeCell="L23" sqref="L23"/>
    </sheetView>
  </sheetViews>
  <sheetFormatPr baseColWidth="10" defaultColWidth="12.5703125" defaultRowHeight="12.75"/>
  <cols>
    <col min="1" max="1" width="42.7109375" style="43" bestFit="1" customWidth="1"/>
    <col min="2" max="2" width="14.42578125" style="50" bestFit="1" customWidth="1"/>
    <col min="3" max="3" width="16.5703125" style="50" bestFit="1" customWidth="1"/>
    <col min="4" max="4" width="11.42578125" style="50" bestFit="1" customWidth="1"/>
    <col min="5" max="5" width="25.140625" style="50" bestFit="1" customWidth="1"/>
    <col min="6" max="6" width="20.85546875" style="50" bestFit="1" customWidth="1"/>
    <col min="7" max="7" width="11.7109375" style="50" bestFit="1" customWidth="1"/>
    <col min="8" max="8" width="12.140625" style="50" bestFit="1" customWidth="1"/>
    <col min="9" max="9" width="14.7109375" style="26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5" t="s">
        <v>72</v>
      </c>
      <c r="B2" s="86"/>
      <c r="C2" s="86"/>
      <c r="D2" s="86"/>
      <c r="E2" s="86"/>
      <c r="F2" s="86"/>
      <c r="G2" s="86"/>
      <c r="H2" s="86"/>
      <c r="I2" s="86"/>
    </row>
    <row r="3" spans="1:18" ht="21" customHeight="1" thickBot="1">
      <c r="A3" s="18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52" t="s">
        <v>43</v>
      </c>
      <c r="B4" s="87" t="s">
        <v>1</v>
      </c>
      <c r="C4" s="88"/>
      <c r="D4" s="88"/>
      <c r="E4" s="88"/>
      <c r="F4" s="88"/>
      <c r="G4" s="89"/>
      <c r="H4" s="87" t="s">
        <v>2</v>
      </c>
      <c r="I4" s="89"/>
    </row>
    <row r="5" spans="1:18" ht="21" customHeight="1" thickBot="1">
      <c r="A5" s="52" t="s">
        <v>44</v>
      </c>
      <c r="B5" s="19" t="s">
        <v>4</v>
      </c>
      <c r="C5" s="20" t="s">
        <v>5</v>
      </c>
      <c r="D5" s="20" t="s">
        <v>45</v>
      </c>
      <c r="E5" s="76" t="s">
        <v>70</v>
      </c>
      <c r="F5" s="22" t="s">
        <v>8</v>
      </c>
      <c r="G5" s="21" t="s">
        <v>46</v>
      </c>
      <c r="H5" s="22" t="s">
        <v>47</v>
      </c>
      <c r="I5" s="20" t="s">
        <v>11</v>
      </c>
    </row>
    <row r="6" spans="1:18" ht="21" customHeight="1">
      <c r="A6" s="65" t="s">
        <v>48</v>
      </c>
      <c r="B6" s="82"/>
      <c r="C6" s="82"/>
      <c r="D6" s="11"/>
      <c r="E6" s="11"/>
      <c r="F6" s="11"/>
      <c r="G6" s="11"/>
      <c r="H6" s="23"/>
      <c r="I6" s="66"/>
      <c r="J6" s="24"/>
      <c r="L6" s="25"/>
      <c r="M6" s="25"/>
      <c r="N6" s="25"/>
      <c r="O6" s="25"/>
      <c r="P6" s="25"/>
      <c r="Q6" s="25"/>
      <c r="R6" s="25"/>
    </row>
    <row r="7" spans="1:18" ht="21" customHeight="1">
      <c r="A7" s="67" t="s">
        <v>49</v>
      </c>
      <c r="B7" s="11"/>
      <c r="C7" s="11"/>
      <c r="D7" s="11">
        <v>68.143469800000005</v>
      </c>
      <c r="E7" s="11"/>
      <c r="F7" s="11"/>
      <c r="G7" s="11"/>
      <c r="H7" s="23"/>
      <c r="I7" s="66"/>
      <c r="J7" s="24"/>
      <c r="L7" s="25"/>
      <c r="M7" s="25"/>
      <c r="N7" s="25"/>
      <c r="O7" s="25"/>
      <c r="P7" s="25"/>
      <c r="Q7" s="25"/>
      <c r="R7" s="25"/>
    </row>
    <row r="8" spans="1:18" ht="21" customHeight="1">
      <c r="A8" s="67" t="s">
        <v>50</v>
      </c>
      <c r="B8" s="11"/>
      <c r="C8" s="11"/>
      <c r="D8" s="11">
        <v>202.38853701999994</v>
      </c>
      <c r="E8" s="11"/>
      <c r="F8" s="11"/>
      <c r="G8" s="11">
        <v>28.105500070000002</v>
      </c>
      <c r="H8" s="23"/>
      <c r="J8" s="24"/>
      <c r="L8" s="25"/>
      <c r="M8" s="25"/>
      <c r="N8" s="25"/>
      <c r="O8" s="25"/>
      <c r="P8" s="25"/>
      <c r="Q8" s="25"/>
      <c r="R8" s="25"/>
    </row>
    <row r="9" spans="1:18" ht="21" customHeight="1">
      <c r="A9" s="68" t="s">
        <v>16</v>
      </c>
      <c r="B9" s="27">
        <f t="shared" ref="B9:G9" si="0">+B6+B7+B8</f>
        <v>0</v>
      </c>
      <c r="C9" s="27">
        <f t="shared" si="0"/>
        <v>0</v>
      </c>
      <c r="D9" s="27">
        <f t="shared" si="0"/>
        <v>270.53200681999994</v>
      </c>
      <c r="E9" s="27">
        <f t="shared" si="0"/>
        <v>0</v>
      </c>
      <c r="F9" s="27">
        <f t="shared" si="0"/>
        <v>0</v>
      </c>
      <c r="G9" s="27">
        <f t="shared" si="0"/>
        <v>28.105500070000002</v>
      </c>
      <c r="H9" s="28">
        <f>+SUM(B9:G9)</f>
        <v>298.63750688999994</v>
      </c>
      <c r="I9" s="69">
        <v>9565.6593199999988</v>
      </c>
      <c r="J9" s="24"/>
      <c r="L9" s="25"/>
      <c r="M9" s="25"/>
      <c r="N9" s="25"/>
      <c r="O9" s="25"/>
      <c r="P9" s="25"/>
      <c r="Q9" s="25"/>
      <c r="R9" s="25"/>
    </row>
    <row r="10" spans="1:18" s="13" customFormat="1" ht="21" customHeight="1">
      <c r="A10" s="53" t="s">
        <v>51</v>
      </c>
      <c r="B10" s="11"/>
      <c r="C10" s="11">
        <v>391.30920908999997</v>
      </c>
      <c r="D10" s="11"/>
      <c r="E10" s="11">
        <v>270.18066000000005</v>
      </c>
      <c r="F10" s="11">
        <v>286.51068251999999</v>
      </c>
      <c r="G10" s="11"/>
      <c r="H10" s="28">
        <f>+SUM(B10:G10)</f>
        <v>948.00055161</v>
      </c>
      <c r="I10" s="69">
        <v>76656.232940000002</v>
      </c>
      <c r="J10" s="24"/>
      <c r="N10" s="29"/>
      <c r="O10" s="29"/>
      <c r="P10" s="29"/>
      <c r="Q10" s="29"/>
      <c r="R10" s="29"/>
    </row>
    <row r="11" spans="1:18" s="13" customFormat="1" ht="21" customHeight="1">
      <c r="A11" s="53" t="s">
        <v>52</v>
      </c>
      <c r="B11" s="11"/>
      <c r="C11" s="11"/>
      <c r="D11" s="11"/>
      <c r="E11" s="11"/>
      <c r="F11" s="11"/>
      <c r="G11" s="11"/>
      <c r="H11" s="28"/>
      <c r="I11" s="69"/>
      <c r="J11" s="24"/>
      <c r="N11" s="29"/>
      <c r="O11" s="29"/>
      <c r="P11" s="29"/>
      <c r="Q11" s="29"/>
      <c r="R11" s="29"/>
    </row>
    <row r="12" spans="1:18" ht="21" customHeight="1">
      <c r="A12" s="53" t="s">
        <v>53</v>
      </c>
      <c r="B12" s="11"/>
      <c r="C12" s="11"/>
      <c r="D12" s="11"/>
      <c r="E12" s="11"/>
      <c r="F12" s="11">
        <v>190.00572223</v>
      </c>
      <c r="G12" s="11"/>
      <c r="H12" s="28">
        <f>+SUM(B12:G12)</f>
        <v>190.00572223</v>
      </c>
      <c r="I12" s="69">
        <v>15545.293170000001</v>
      </c>
      <c r="J12" s="24"/>
      <c r="L12" s="25"/>
      <c r="M12" s="25"/>
      <c r="N12" s="25"/>
      <c r="O12" s="25"/>
      <c r="P12" s="25"/>
      <c r="Q12" s="25"/>
      <c r="R12" s="25"/>
    </row>
    <row r="13" spans="1:18" ht="21" customHeight="1">
      <c r="A13" s="53" t="s">
        <v>54</v>
      </c>
      <c r="B13" s="11"/>
      <c r="C13" s="11"/>
      <c r="D13" s="11"/>
      <c r="E13" s="11"/>
      <c r="F13" s="11"/>
      <c r="G13" s="11"/>
      <c r="H13" s="28"/>
      <c r="I13" s="69"/>
      <c r="J13" s="24"/>
      <c r="L13" s="25"/>
      <c r="M13" s="25"/>
      <c r="N13" s="25"/>
      <c r="O13" s="25"/>
      <c r="P13" s="25"/>
      <c r="Q13" s="25"/>
      <c r="R13" s="25"/>
    </row>
    <row r="14" spans="1:18" ht="21" customHeight="1">
      <c r="A14" s="53" t="s">
        <v>55</v>
      </c>
      <c r="B14" s="11"/>
      <c r="C14" s="11"/>
      <c r="D14" s="11"/>
      <c r="E14" s="11"/>
      <c r="F14" s="11"/>
      <c r="G14" s="51">
        <v>50.174395107795135</v>
      </c>
      <c r="H14" s="28">
        <f>+SUM(B14:G14)</f>
        <v>50.174395107795135</v>
      </c>
      <c r="I14" s="70">
        <v>18742.629780000003</v>
      </c>
      <c r="J14" s="24"/>
      <c r="L14" s="25"/>
      <c r="M14" s="25"/>
      <c r="N14" s="25"/>
      <c r="O14" s="25"/>
      <c r="P14" s="25"/>
      <c r="Q14" s="25"/>
      <c r="R14" s="25"/>
    </row>
    <row r="15" spans="1:18" ht="21" customHeight="1">
      <c r="A15" s="53" t="s">
        <v>56</v>
      </c>
      <c r="B15" s="11"/>
      <c r="C15" s="11"/>
      <c r="D15" s="11"/>
      <c r="E15" s="11"/>
      <c r="F15" s="11"/>
      <c r="G15" s="11">
        <v>1.7326514575282395</v>
      </c>
      <c r="H15" s="28">
        <f>+SUM(B15:G15)</f>
        <v>1.7326514575282395</v>
      </c>
      <c r="I15" s="69">
        <v>1217.05881</v>
      </c>
      <c r="J15" s="24"/>
      <c r="L15" s="25"/>
      <c r="M15" s="25"/>
      <c r="N15" s="25"/>
      <c r="O15" s="25"/>
      <c r="P15" s="25"/>
      <c r="Q15" s="25"/>
      <c r="R15" s="25"/>
    </row>
    <row r="16" spans="1:18" ht="21" customHeight="1">
      <c r="A16" s="53" t="s">
        <v>57</v>
      </c>
      <c r="B16" s="11"/>
      <c r="C16" s="11"/>
      <c r="D16" s="11"/>
      <c r="E16" s="11"/>
      <c r="F16" s="11"/>
      <c r="G16" s="11">
        <v>7.2129084539113499</v>
      </c>
      <c r="H16" s="28">
        <f>+SUM(B16:G16)</f>
        <v>7.2129084539113499</v>
      </c>
      <c r="I16" s="69">
        <v>870.81537000000003</v>
      </c>
      <c r="J16" s="24"/>
      <c r="L16" s="25"/>
      <c r="M16" s="25"/>
      <c r="N16" s="25"/>
      <c r="O16" s="25"/>
      <c r="P16" s="25"/>
      <c r="Q16" s="25"/>
      <c r="R16" s="25"/>
    </row>
    <row r="17" spans="1:18" ht="21" customHeight="1">
      <c r="A17" s="53" t="s">
        <v>24</v>
      </c>
      <c r="B17" s="11"/>
      <c r="C17" s="11"/>
      <c r="D17" s="11"/>
      <c r="E17" s="11"/>
      <c r="F17" s="11"/>
      <c r="G17" s="11"/>
      <c r="H17" s="28"/>
      <c r="I17" s="69"/>
      <c r="J17" s="24"/>
      <c r="L17" s="25"/>
      <c r="M17" s="25"/>
      <c r="N17" s="25"/>
      <c r="O17" s="25"/>
      <c r="P17" s="25"/>
      <c r="Q17" s="25"/>
      <c r="R17" s="25"/>
    </row>
    <row r="18" spans="1:18" ht="21" customHeight="1">
      <c r="A18" s="93" t="s">
        <v>28</v>
      </c>
      <c r="B18" s="94"/>
      <c r="C18" s="94"/>
      <c r="D18" s="94"/>
      <c r="E18" s="94"/>
      <c r="F18" s="94"/>
      <c r="G18" s="95"/>
      <c r="H18" s="17">
        <f>+SUM(H6:H17)</f>
        <v>1495.7637357492345</v>
      </c>
      <c r="I18" s="17">
        <f>+SUM(I6:I17)</f>
        <v>122597.68939</v>
      </c>
      <c r="J18" s="24"/>
      <c r="K18" s="25"/>
      <c r="L18" s="25"/>
      <c r="M18" s="25"/>
      <c r="N18" s="25"/>
      <c r="O18" s="25"/>
      <c r="P18" s="25"/>
      <c r="Q18" s="25"/>
      <c r="R18" s="25"/>
    </row>
    <row r="19" spans="1:18" ht="21" customHeight="1">
      <c r="A19" s="59" t="s">
        <v>29</v>
      </c>
      <c r="B19" s="60" t="s">
        <v>4</v>
      </c>
      <c r="C19" s="71" t="s">
        <v>5</v>
      </c>
      <c r="D19" s="61" t="s">
        <v>45</v>
      </c>
      <c r="E19" s="63" t="s">
        <v>58</v>
      </c>
      <c r="F19" s="72" t="s">
        <v>8</v>
      </c>
      <c r="G19" s="63" t="s">
        <v>46</v>
      </c>
      <c r="H19" s="62" t="s">
        <v>47</v>
      </c>
      <c r="I19" s="61" t="s">
        <v>11</v>
      </c>
      <c r="J19" s="24"/>
      <c r="K19" s="25"/>
      <c r="N19" s="25"/>
      <c r="O19" s="25"/>
      <c r="P19" s="25"/>
      <c r="Q19" s="25"/>
      <c r="R19" s="25"/>
    </row>
    <row r="20" spans="1:18" ht="21" customHeight="1">
      <c r="A20" s="53" t="s">
        <v>59</v>
      </c>
      <c r="B20" s="11">
        <v>2958.2533028900002</v>
      </c>
      <c r="C20" s="11">
        <v>704.00612397999998</v>
      </c>
      <c r="D20" s="11"/>
      <c r="E20" s="11"/>
      <c r="F20" s="11"/>
      <c r="G20" s="11"/>
      <c r="H20" s="28">
        <f>+SUM(B20:G20)</f>
        <v>3662.2594268700004</v>
      </c>
      <c r="I20" s="64">
        <v>220441.73224000001</v>
      </c>
      <c r="J20" s="24"/>
      <c r="K20" s="25"/>
      <c r="N20" s="25"/>
      <c r="O20" s="25"/>
      <c r="P20" s="25"/>
      <c r="Q20" s="25"/>
      <c r="R20" s="25"/>
    </row>
    <row r="21" spans="1:18" s="13" customFormat="1" ht="21" customHeight="1">
      <c r="A21" s="53" t="s">
        <v>60</v>
      </c>
      <c r="B21" s="11"/>
      <c r="C21" s="11">
        <v>67.420428010000009</v>
      </c>
      <c r="D21" s="11"/>
      <c r="E21" s="11"/>
      <c r="F21" s="11"/>
      <c r="G21" s="11"/>
      <c r="H21" s="28">
        <f>+SUM(B21:G21)</f>
        <v>67.420428010000009</v>
      </c>
      <c r="I21" s="69">
        <v>5696.5677300000007</v>
      </c>
      <c r="J21" s="24"/>
      <c r="K21" s="30"/>
      <c r="N21" s="29"/>
      <c r="O21" s="29"/>
      <c r="P21" s="29"/>
      <c r="Q21" s="29"/>
      <c r="R21" s="29"/>
    </row>
    <row r="22" spans="1:18" s="13" customFormat="1" ht="21" customHeight="1">
      <c r="A22" s="67" t="s">
        <v>61</v>
      </c>
      <c r="B22" s="11"/>
      <c r="C22" s="11">
        <v>478.83867275</v>
      </c>
      <c r="D22" s="11"/>
      <c r="E22" s="11"/>
      <c r="F22" s="11"/>
      <c r="G22" s="11"/>
      <c r="H22" s="11"/>
      <c r="J22" s="24"/>
      <c r="K22" s="30"/>
      <c r="N22" s="29"/>
      <c r="O22" s="29"/>
      <c r="P22" s="29"/>
      <c r="Q22" s="29"/>
      <c r="R22" s="29"/>
    </row>
    <row r="23" spans="1:18" s="13" customFormat="1" ht="21" customHeight="1">
      <c r="A23" s="67" t="s">
        <v>62</v>
      </c>
      <c r="B23" s="11"/>
      <c r="C23" s="11"/>
      <c r="D23" s="11"/>
      <c r="E23" s="11"/>
      <c r="F23" s="11"/>
      <c r="G23" s="11"/>
      <c r="H23" s="11"/>
      <c r="I23" s="73"/>
      <c r="J23" s="24"/>
      <c r="K23" s="30"/>
      <c r="N23" s="29"/>
      <c r="O23" s="29"/>
      <c r="P23" s="29"/>
      <c r="Q23" s="29"/>
      <c r="R23" s="29"/>
    </row>
    <row r="24" spans="1:18" s="13" customFormat="1" ht="21" customHeight="1">
      <c r="A24" s="53" t="s">
        <v>34</v>
      </c>
      <c r="B24" s="27">
        <f t="shared" ref="B24:G24" si="1">+B22+B23</f>
        <v>0</v>
      </c>
      <c r="C24" s="27">
        <f t="shared" si="1"/>
        <v>478.83867275</v>
      </c>
      <c r="D24" s="27">
        <f t="shared" si="1"/>
        <v>0</v>
      </c>
      <c r="E24" s="27">
        <f t="shared" si="1"/>
        <v>0</v>
      </c>
      <c r="F24" s="27">
        <f t="shared" si="1"/>
        <v>0</v>
      </c>
      <c r="G24" s="27">
        <f t="shared" si="1"/>
        <v>0</v>
      </c>
      <c r="H24" s="28">
        <f>+SUM(B24:G24)</f>
        <v>478.83867275</v>
      </c>
      <c r="I24" s="64">
        <v>35889.493220000004</v>
      </c>
      <c r="J24" s="24"/>
      <c r="K24" s="30"/>
      <c r="N24" s="29"/>
      <c r="O24" s="29"/>
      <c r="P24" s="29"/>
      <c r="Q24" s="29"/>
      <c r="R24" s="29"/>
    </row>
    <row r="25" spans="1:18" s="13" customFormat="1" ht="21" customHeight="1">
      <c r="A25" s="53" t="s">
        <v>63</v>
      </c>
      <c r="B25" s="11"/>
      <c r="C25" s="11">
        <v>1199.4909294899999</v>
      </c>
      <c r="D25" s="11"/>
      <c r="E25" s="11">
        <v>79.762691169999997</v>
      </c>
      <c r="F25" s="11">
        <v>7.1050519100000002</v>
      </c>
      <c r="G25" s="11"/>
      <c r="H25" s="28">
        <f>+SUM(B25:G25)</f>
        <v>1286.3586725699997</v>
      </c>
      <c r="I25" s="64">
        <v>100353.90517</v>
      </c>
      <c r="J25" s="24"/>
      <c r="K25" s="30"/>
      <c r="N25" s="29"/>
      <c r="O25" s="29"/>
      <c r="P25" s="29"/>
      <c r="Q25" s="29"/>
      <c r="R25" s="29"/>
    </row>
    <row r="26" spans="1:18" s="13" customFormat="1" ht="21" customHeight="1">
      <c r="A26" s="56" t="s">
        <v>71</v>
      </c>
      <c r="B26" s="11"/>
      <c r="C26" s="11"/>
      <c r="D26" s="11"/>
      <c r="E26" s="11"/>
      <c r="F26" s="11"/>
      <c r="G26" s="11"/>
      <c r="H26" s="28"/>
      <c r="I26" s="64"/>
      <c r="J26" s="24"/>
      <c r="K26" s="30"/>
      <c r="N26" s="29"/>
      <c r="O26" s="29"/>
      <c r="P26" s="29"/>
      <c r="Q26" s="29"/>
      <c r="R26" s="29"/>
    </row>
    <row r="27" spans="1:18" ht="21" customHeight="1">
      <c r="A27" s="53" t="s">
        <v>64</v>
      </c>
      <c r="B27" s="11"/>
      <c r="C27" s="11"/>
      <c r="D27" s="11"/>
      <c r="E27" s="11"/>
      <c r="F27" s="11"/>
      <c r="G27" s="11"/>
      <c r="H27" s="28"/>
      <c r="I27" s="64"/>
      <c r="J27" s="31"/>
      <c r="K27" s="30"/>
      <c r="N27" s="25"/>
      <c r="O27" s="25"/>
      <c r="P27" s="25"/>
      <c r="Q27" s="25"/>
      <c r="R27" s="25"/>
    </row>
    <row r="28" spans="1:18" ht="21" customHeight="1">
      <c r="A28" s="53" t="s">
        <v>65</v>
      </c>
      <c r="B28" s="11"/>
      <c r="C28" s="11"/>
      <c r="D28" s="11"/>
      <c r="E28" s="11"/>
      <c r="F28" s="11"/>
      <c r="G28" s="11">
        <v>65.504542445170543</v>
      </c>
      <c r="H28" s="28">
        <f>+SUM(B28:G28)</f>
        <v>65.504542445170543</v>
      </c>
      <c r="I28" s="64">
        <v>9596.6632900000004</v>
      </c>
      <c r="J28" s="31"/>
      <c r="K28" s="30"/>
      <c r="N28" s="25"/>
      <c r="O28" s="25"/>
      <c r="P28" s="25"/>
      <c r="Q28" s="25"/>
      <c r="R28" s="25"/>
    </row>
    <row r="29" spans="1:18" ht="21" customHeight="1">
      <c r="A29" s="53" t="s">
        <v>66</v>
      </c>
      <c r="B29" s="11"/>
      <c r="C29" s="11"/>
      <c r="D29" s="11"/>
      <c r="E29" s="11"/>
      <c r="F29" s="11"/>
      <c r="G29" s="11"/>
      <c r="H29" s="28"/>
      <c r="I29" s="69"/>
      <c r="J29" s="31"/>
      <c r="K29" s="30"/>
      <c r="N29" s="25"/>
      <c r="O29" s="25"/>
      <c r="P29" s="25"/>
      <c r="Q29" s="25"/>
      <c r="R29" s="25"/>
    </row>
    <row r="30" spans="1:18" ht="21" customHeight="1">
      <c r="A30" s="53" t="s">
        <v>67</v>
      </c>
      <c r="B30" s="82"/>
      <c r="C30" s="82"/>
      <c r="D30" s="82"/>
      <c r="E30" s="82"/>
      <c r="F30" s="82"/>
      <c r="G30" s="82"/>
      <c r="H30" s="28"/>
      <c r="I30" s="73"/>
      <c r="J30" s="31"/>
      <c r="K30" s="30"/>
      <c r="N30" s="25"/>
      <c r="O30" s="25"/>
      <c r="P30" s="25"/>
      <c r="Q30" s="25"/>
      <c r="R30" s="25"/>
    </row>
    <row r="31" spans="1:18" ht="21" customHeight="1">
      <c r="A31" s="93" t="s">
        <v>28</v>
      </c>
      <c r="B31" s="94"/>
      <c r="C31" s="94"/>
      <c r="D31" s="94"/>
      <c r="E31" s="94"/>
      <c r="F31" s="94"/>
      <c r="G31" s="95"/>
      <c r="H31" s="17">
        <f>+SUM(H20:H30)</f>
        <v>5560.3817426451706</v>
      </c>
      <c r="I31" s="17">
        <f>+SUM(I20:I30)</f>
        <v>371978.36165000004</v>
      </c>
      <c r="J31" s="31"/>
      <c r="K31" s="25"/>
      <c r="L31" s="25"/>
      <c r="M31" s="25"/>
      <c r="N31" s="25"/>
      <c r="O31" s="25"/>
      <c r="P31" s="25"/>
      <c r="Q31" s="25"/>
      <c r="R31" s="25"/>
    </row>
    <row r="32" spans="1:18" ht="21" customHeight="1">
      <c r="A32" s="96" t="s">
        <v>68</v>
      </c>
      <c r="B32" s="97"/>
      <c r="C32" s="97"/>
      <c r="D32" s="97"/>
      <c r="E32" s="97"/>
      <c r="F32" s="97"/>
      <c r="G32" s="98"/>
      <c r="H32" s="78">
        <f>+H18+H31</f>
        <v>7056.1454783944046</v>
      </c>
      <c r="I32" s="78">
        <f>+I18+I31</f>
        <v>494576.05104000005</v>
      </c>
      <c r="J32" s="31"/>
      <c r="K32" s="25"/>
      <c r="L32" s="25"/>
      <c r="M32" s="25"/>
      <c r="N32" s="25"/>
      <c r="O32" s="25"/>
      <c r="P32" s="25"/>
      <c r="Q32" s="25"/>
      <c r="R32" s="25"/>
    </row>
    <row r="33" spans="1:18" s="29" customFormat="1" ht="16.5" thickBot="1">
      <c r="A33" s="32"/>
      <c r="B33" s="33"/>
      <c r="C33" s="33"/>
      <c r="D33" s="33"/>
      <c r="E33" s="33"/>
      <c r="F33" s="33"/>
      <c r="G33" s="33"/>
      <c r="H33" s="33"/>
      <c r="I33" s="34"/>
      <c r="J33" s="35"/>
    </row>
    <row r="34" spans="1:18" ht="22.5" customHeight="1">
      <c r="A34" s="100" t="s">
        <v>69</v>
      </c>
      <c r="B34" s="101"/>
      <c r="C34" s="101"/>
      <c r="D34" s="101"/>
      <c r="E34" s="101"/>
      <c r="F34" s="101"/>
      <c r="G34" s="102"/>
      <c r="H34" s="36" t="s">
        <v>10</v>
      </c>
      <c r="I34" s="37" t="s">
        <v>11</v>
      </c>
      <c r="K34" s="25"/>
      <c r="L34" s="25"/>
      <c r="M34" s="25"/>
      <c r="N34" s="25"/>
      <c r="O34" s="25"/>
      <c r="P34" s="25"/>
      <c r="Q34" s="25"/>
      <c r="R34" s="25"/>
    </row>
    <row r="35" spans="1:18" ht="25.5" customHeight="1" thickBot="1">
      <c r="A35" s="103"/>
      <c r="B35" s="104"/>
      <c r="C35" s="104"/>
      <c r="D35" s="104"/>
      <c r="E35" s="104"/>
      <c r="F35" s="104"/>
      <c r="G35" s="105"/>
      <c r="H35" s="38">
        <f>+EXPORTACIONES!H36-IMPORTACIONES!H32</f>
        <v>2335.592675942471</v>
      </c>
      <c r="I35" s="38">
        <f>+EXPORTACIONES!I36-IMPORTACIONES!I32</f>
        <v>-239869.53104000003</v>
      </c>
      <c r="K35" s="25"/>
      <c r="L35" s="25"/>
      <c r="M35" s="25"/>
      <c r="N35" s="25"/>
      <c r="O35" s="25"/>
      <c r="P35" s="25"/>
      <c r="Q35" s="25"/>
      <c r="R35" s="25"/>
    </row>
    <row r="36" spans="1:18" ht="20.25" customHeight="1">
      <c r="A36" s="39"/>
      <c r="B36" s="40"/>
      <c r="C36" s="40"/>
      <c r="D36" s="40"/>
      <c r="E36" s="40"/>
      <c r="F36" s="40"/>
      <c r="G36" s="40"/>
      <c r="H36" s="40"/>
      <c r="K36" s="25"/>
      <c r="L36" s="25"/>
      <c r="M36" s="25"/>
      <c r="N36" s="25"/>
      <c r="O36" s="25"/>
      <c r="P36" s="25"/>
      <c r="Q36" s="25"/>
      <c r="R36" s="25"/>
    </row>
    <row r="37" spans="1:18" s="41" customFormat="1" ht="91.5" customHeight="1">
      <c r="A37" s="99"/>
      <c r="B37" s="99"/>
      <c r="C37" s="99"/>
      <c r="D37" s="99"/>
      <c r="E37" s="99"/>
      <c r="F37" s="99"/>
      <c r="G37" s="99"/>
      <c r="H37" s="99"/>
      <c r="I37" s="99"/>
      <c r="K37" s="42"/>
      <c r="L37" s="42"/>
      <c r="M37" s="42"/>
      <c r="N37" s="42"/>
      <c r="O37" s="42"/>
      <c r="P37" s="42"/>
      <c r="Q37" s="42"/>
      <c r="R37" s="42"/>
    </row>
    <row r="38" spans="1:18" s="41" customFormat="1" ht="15.95" customHeight="1">
      <c r="A38" s="43"/>
      <c r="B38" s="44"/>
      <c r="C38" s="44"/>
      <c r="D38" s="44"/>
      <c r="E38" s="44"/>
      <c r="F38" s="44"/>
      <c r="G38" s="44"/>
      <c r="H38" s="44"/>
      <c r="I38" s="44"/>
      <c r="K38" s="42"/>
      <c r="L38" s="42"/>
      <c r="M38" s="42"/>
      <c r="N38" s="42"/>
      <c r="O38" s="42"/>
      <c r="P38" s="42"/>
      <c r="Q38" s="42"/>
      <c r="R38" s="42"/>
    </row>
    <row r="39" spans="1:18" s="41" customFormat="1" ht="14.25">
      <c r="A39" s="45"/>
      <c r="B39" s="46"/>
      <c r="C39" s="47"/>
      <c r="D39" s="47"/>
      <c r="E39" s="47"/>
      <c r="F39" s="47"/>
      <c r="G39" s="47"/>
      <c r="H39" s="47"/>
      <c r="I39" s="44"/>
    </row>
    <row r="40" spans="1:18" s="41" customFormat="1" ht="14.25">
      <c r="A40" s="45"/>
      <c r="B40" s="46"/>
      <c r="C40" s="47"/>
      <c r="D40" s="47"/>
      <c r="E40" s="47"/>
      <c r="F40" s="47"/>
      <c r="G40" s="47"/>
      <c r="H40" s="47"/>
      <c r="I40" s="44"/>
    </row>
    <row r="41" spans="1:18">
      <c r="B41" s="48"/>
      <c r="C41" s="48"/>
      <c r="D41" s="48"/>
      <c r="E41" s="48"/>
      <c r="F41" s="48"/>
      <c r="G41" s="48"/>
      <c r="H41" s="48"/>
    </row>
    <row r="42" spans="1:18" s="26" customFormat="1">
      <c r="A42" s="43"/>
      <c r="B42" s="48"/>
      <c r="C42" s="49"/>
      <c r="D42" s="49"/>
      <c r="E42" s="49"/>
      <c r="F42" s="49"/>
      <c r="G42" s="49"/>
      <c r="H42" s="48"/>
      <c r="J42" s="3"/>
      <c r="K42" s="3"/>
      <c r="L42" s="3"/>
      <c r="M42" s="3"/>
      <c r="N42" s="3"/>
      <c r="O42" s="3"/>
      <c r="P42" s="3"/>
      <c r="Q42" s="3"/>
      <c r="R42" s="3"/>
    </row>
    <row r="43" spans="1:18" s="26" customFormat="1">
      <c r="A43" s="43"/>
      <c r="B43" s="48"/>
      <c r="C43" s="49"/>
      <c r="D43" s="49"/>
      <c r="E43" s="49"/>
      <c r="F43" s="49"/>
      <c r="G43" s="49"/>
      <c r="H43" s="48"/>
      <c r="J43" s="3"/>
      <c r="K43" s="3"/>
      <c r="L43" s="3"/>
      <c r="M43" s="3"/>
      <c r="N43" s="3"/>
      <c r="O43" s="3"/>
      <c r="P43" s="3"/>
      <c r="Q43" s="3"/>
      <c r="R43" s="3"/>
    </row>
    <row r="44" spans="1:18" s="26" customFormat="1">
      <c r="A44" s="43"/>
      <c r="B44" s="48"/>
      <c r="C44" s="49"/>
      <c r="D44" s="49"/>
      <c r="E44" s="49"/>
      <c r="F44" s="49"/>
      <c r="G44" s="49"/>
      <c r="H44" s="48"/>
      <c r="J44" s="3"/>
      <c r="K44" s="3"/>
      <c r="L44" s="3"/>
      <c r="M44" s="3"/>
      <c r="N44" s="3"/>
      <c r="O44" s="3"/>
      <c r="P44" s="3"/>
      <c r="Q44" s="3"/>
      <c r="R44" s="3"/>
    </row>
    <row r="45" spans="1:18" s="26" customFormat="1">
      <c r="A45" s="43"/>
      <c r="B45" s="48"/>
      <c r="C45" s="49"/>
      <c r="D45" s="49"/>
      <c r="E45" s="49"/>
      <c r="F45" s="49"/>
      <c r="G45" s="49"/>
      <c r="H45" s="48"/>
      <c r="J45" s="3"/>
      <c r="K45" s="3"/>
      <c r="L45" s="3"/>
      <c r="M45" s="3"/>
      <c r="N45" s="3"/>
      <c r="O45" s="3"/>
      <c r="P45" s="3"/>
      <c r="Q45" s="3"/>
      <c r="R45" s="3"/>
    </row>
    <row r="46" spans="1:18" s="26" customFormat="1">
      <c r="A46" s="43"/>
      <c r="B46" s="48"/>
      <c r="C46" s="49"/>
      <c r="D46" s="49"/>
      <c r="E46" s="49"/>
      <c r="F46" s="49"/>
      <c r="G46" s="49"/>
      <c r="H46" s="48"/>
      <c r="J46" s="3"/>
      <c r="K46" s="3"/>
      <c r="L46" s="3"/>
      <c r="M46" s="3"/>
      <c r="N46" s="3"/>
      <c r="O46" s="3"/>
      <c r="P46" s="3"/>
      <c r="Q46" s="3"/>
      <c r="R46" s="3"/>
    </row>
    <row r="47" spans="1:18" s="26" customFormat="1">
      <c r="A47" s="43"/>
      <c r="B47" s="48"/>
      <c r="C47" s="49"/>
      <c r="D47" s="49"/>
      <c r="E47" s="49"/>
      <c r="F47" s="49"/>
      <c r="G47" s="49"/>
      <c r="H47" s="48"/>
      <c r="J47" s="3"/>
      <c r="K47" s="3"/>
      <c r="L47" s="3"/>
      <c r="M47" s="3"/>
      <c r="N47" s="3"/>
      <c r="O47" s="3"/>
      <c r="P47" s="3"/>
      <c r="Q47" s="3"/>
      <c r="R47" s="3"/>
    </row>
    <row r="48" spans="1:18" s="26" customFormat="1">
      <c r="A48" s="43"/>
      <c r="B48" s="48"/>
      <c r="C48" s="49"/>
      <c r="D48" s="49"/>
      <c r="E48" s="49"/>
      <c r="F48" s="49"/>
      <c r="G48" s="49"/>
      <c r="H48" s="48"/>
      <c r="J48" s="3"/>
      <c r="K48" s="3"/>
      <c r="L48" s="3"/>
      <c r="M48" s="3"/>
      <c r="N48" s="3"/>
      <c r="O48" s="3"/>
      <c r="P48" s="3"/>
      <c r="Q48" s="3"/>
      <c r="R48" s="3"/>
    </row>
    <row r="49" spans="1:18" s="26" customFormat="1">
      <c r="A49" s="43"/>
      <c r="B49" s="48"/>
      <c r="C49" s="49"/>
      <c r="D49" s="49"/>
      <c r="E49" s="49"/>
      <c r="F49" s="49"/>
      <c r="G49" s="49"/>
      <c r="H49" s="48"/>
      <c r="J49" s="3"/>
      <c r="K49" s="3"/>
      <c r="L49" s="3"/>
      <c r="M49" s="3"/>
      <c r="N49" s="3"/>
      <c r="O49" s="3"/>
      <c r="P49" s="3"/>
      <c r="Q49" s="3"/>
      <c r="R49" s="3"/>
    </row>
    <row r="50" spans="1:18" s="26" customFormat="1">
      <c r="A50" s="43"/>
      <c r="B50" s="48"/>
      <c r="C50" s="49"/>
      <c r="D50" s="49"/>
      <c r="E50" s="49"/>
      <c r="F50" s="49"/>
      <c r="G50" s="49"/>
      <c r="H50" s="48"/>
      <c r="J50" s="3"/>
      <c r="K50" s="3"/>
      <c r="L50" s="3"/>
      <c r="M50" s="3"/>
      <c r="N50" s="3"/>
      <c r="O50" s="3"/>
      <c r="P50" s="3"/>
      <c r="Q50" s="3"/>
      <c r="R50" s="3"/>
    </row>
    <row r="51" spans="1:18" s="26" customFormat="1">
      <c r="A51" s="43"/>
      <c r="B51" s="48"/>
      <c r="C51" s="49"/>
      <c r="D51" s="49"/>
      <c r="E51" s="49"/>
      <c r="F51" s="49"/>
      <c r="G51" s="49"/>
      <c r="H51" s="48"/>
      <c r="J51" s="3"/>
      <c r="K51" s="3"/>
      <c r="L51" s="3"/>
      <c r="M51" s="3"/>
      <c r="N51" s="3"/>
      <c r="O51" s="3"/>
      <c r="P51" s="3"/>
      <c r="Q51" s="3"/>
      <c r="R51" s="3"/>
    </row>
    <row r="52" spans="1:18" s="26" customFormat="1">
      <c r="A52" s="43"/>
      <c r="B52" s="48"/>
      <c r="C52" s="48"/>
      <c r="D52" s="48"/>
      <c r="E52" s="48"/>
      <c r="F52" s="48"/>
      <c r="G52" s="48"/>
      <c r="H52" s="48"/>
      <c r="J52" s="3"/>
      <c r="K52" s="3"/>
      <c r="L52" s="3"/>
      <c r="M52" s="3"/>
      <c r="N52" s="3"/>
      <c r="O52" s="3"/>
      <c r="P52" s="3"/>
      <c r="Q52" s="3"/>
      <c r="R52" s="3"/>
    </row>
    <row r="53" spans="1:18" s="26" customFormat="1">
      <c r="A53" s="43"/>
      <c r="B53" s="48"/>
      <c r="C53" s="48"/>
      <c r="D53" s="48"/>
      <c r="E53" s="48"/>
      <c r="F53" s="48"/>
      <c r="G53" s="48"/>
      <c r="H53" s="48"/>
      <c r="J53" s="3"/>
      <c r="K53" s="3"/>
      <c r="L53" s="3"/>
      <c r="M53" s="3"/>
      <c r="N53" s="3"/>
      <c r="O53" s="3"/>
      <c r="P53" s="3"/>
      <c r="Q53" s="3"/>
      <c r="R53" s="3"/>
    </row>
    <row r="54" spans="1:18" s="26" customFormat="1">
      <c r="A54" s="43"/>
      <c r="B54" s="48"/>
      <c r="C54" s="48"/>
      <c r="D54" s="48"/>
      <c r="E54" s="48"/>
      <c r="F54" s="48"/>
      <c r="G54" s="48"/>
      <c r="H54" s="48"/>
      <c r="J54" s="3"/>
      <c r="K54" s="3"/>
      <c r="L54" s="3"/>
      <c r="M54" s="3"/>
      <c r="N54" s="3"/>
      <c r="O54" s="3"/>
      <c r="P54" s="3"/>
      <c r="Q54" s="3"/>
      <c r="R54" s="3"/>
    </row>
    <row r="55" spans="1:18" s="26" customFormat="1">
      <c r="A55" s="43"/>
      <c r="B55" s="48"/>
      <c r="C55" s="48"/>
      <c r="D55" s="48"/>
      <c r="E55" s="48"/>
      <c r="F55" s="48"/>
      <c r="G55" s="48"/>
      <c r="H55" s="48"/>
      <c r="J55" s="3"/>
      <c r="K55" s="3"/>
      <c r="L55" s="3"/>
      <c r="M55" s="3"/>
      <c r="N55" s="3"/>
      <c r="O55" s="3"/>
      <c r="P55" s="3"/>
      <c r="Q55" s="3"/>
      <c r="R55" s="3"/>
    </row>
  </sheetData>
  <mergeCells count="8">
    <mergeCell ref="A2:I2"/>
    <mergeCell ref="A37:I37"/>
    <mergeCell ref="B4:G4"/>
    <mergeCell ref="H4:I4"/>
    <mergeCell ref="A18:G18"/>
    <mergeCell ref="A31:G31"/>
    <mergeCell ref="A32:G32"/>
    <mergeCell ref="A34:G35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2019-08-27T16:56:48Z</cp:lastPrinted>
  <dcterms:created xsi:type="dcterms:W3CDTF">2019-06-04T20:06:16Z</dcterms:created>
  <dcterms:modified xsi:type="dcterms:W3CDTF">2020-01-14T18:48:36Z</dcterms:modified>
</cp:coreProperties>
</file>